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-1_Corridor_SubArea_Env\SubArea Studies\Innovation District Study (Fowler Ave Area)\Gateway Study\Atkins documents\"/>
    </mc:Choice>
  </mc:AlternateContent>
  <bookViews>
    <workbookView xWindow="0" yWindow="0" windowWidth="28800" windowHeight="11985" activeTab="1"/>
  </bookViews>
  <sheets>
    <sheet name="Busch Concept 1" sheetId="1" r:id="rId1"/>
    <sheet name="Fowler Concept 1" sheetId="2" r:id="rId2"/>
    <sheet name="Busch Concept 2" sheetId="3" r:id="rId3"/>
    <sheet name="Fowler Concept 2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17" i="4"/>
  <c r="E15" i="4"/>
  <c r="E14" i="4"/>
  <c r="E13" i="4"/>
  <c r="E12" i="4"/>
  <c r="E10" i="4"/>
  <c r="E9" i="4"/>
  <c r="E8" i="4"/>
  <c r="E7" i="4"/>
  <c r="E17" i="3"/>
  <c r="E15" i="3"/>
  <c r="E14" i="3"/>
  <c r="E13" i="3"/>
  <c r="E12" i="3"/>
  <c r="E11" i="3"/>
  <c r="E10" i="3"/>
  <c r="E9" i="3"/>
  <c r="E8" i="3"/>
  <c r="E7" i="3"/>
  <c r="E17" i="2"/>
  <c r="E15" i="2"/>
  <c r="E14" i="2"/>
  <c r="E13" i="2"/>
  <c r="E12" i="2"/>
  <c r="E11" i="2"/>
  <c r="E10" i="2"/>
  <c r="E9" i="2"/>
  <c r="E8" i="2"/>
  <c r="E7" i="2"/>
  <c r="E26" i="1"/>
  <c r="E24" i="1"/>
  <c r="E22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19" i="4" l="1"/>
  <c r="E21" i="4" s="1"/>
  <c r="E23" i="4" s="1"/>
  <c r="E19" i="3"/>
  <c r="E21" i="3" s="1"/>
  <c r="E23" i="3" s="1"/>
  <c r="E19" i="2"/>
  <c r="E21" i="2" s="1"/>
  <c r="E23" i="2" s="1"/>
</calcChain>
</file>

<file path=xl/sharedStrings.xml><?xml version="1.0" encoding="utf-8"?>
<sst xmlns="http://schemas.openxmlformats.org/spreadsheetml/2006/main" count="134" uniqueCount="36">
  <si>
    <t>Hillsborough County Gateway</t>
  </si>
  <si>
    <t>Preliminary Order of Magnitude Opinion of Cost</t>
  </si>
  <si>
    <t>Item Description</t>
  </si>
  <si>
    <t>Qty.</t>
  </si>
  <si>
    <t>Unit</t>
  </si>
  <si>
    <t>Unit Cost</t>
  </si>
  <si>
    <t>Extended Cost</t>
  </si>
  <si>
    <t>CAF Sculpture</t>
  </si>
  <si>
    <t>EA.</t>
  </si>
  <si>
    <t>Gabion Features w/Glass Rock and Lighting</t>
  </si>
  <si>
    <t>Retaining Wall (4'-0" ht.)</t>
  </si>
  <si>
    <t>SF.</t>
  </si>
  <si>
    <t>Glass Rock Mulch</t>
  </si>
  <si>
    <t>Allow</t>
  </si>
  <si>
    <t>Pond</t>
  </si>
  <si>
    <t>Pond Fountain</t>
  </si>
  <si>
    <t>LED lighting</t>
  </si>
  <si>
    <t>Palms 14' CT</t>
  </si>
  <si>
    <t>Trees 65 Gal.</t>
  </si>
  <si>
    <t>Groundcover</t>
  </si>
  <si>
    <t>Sod</t>
  </si>
  <si>
    <t>Subtotal</t>
  </si>
  <si>
    <t>Irrigation</t>
  </si>
  <si>
    <t>AC.</t>
  </si>
  <si>
    <t>15% Contingency</t>
  </si>
  <si>
    <t>Total</t>
  </si>
  <si>
    <t>CAF Arch</t>
  </si>
  <si>
    <t>Glass Gabion Retaining Wall (2'-0" ht.) w/Lighting</t>
  </si>
  <si>
    <t>CY.</t>
  </si>
  <si>
    <t xml:space="preserve">Trees 65 gal. </t>
  </si>
  <si>
    <t>Solar Farm*</t>
  </si>
  <si>
    <t>*Does not include any Government Grant money</t>
  </si>
  <si>
    <t>Fowler Ave. Concept 2-BridgewayArch</t>
  </si>
  <si>
    <t>Busch Blvd. Concept 2-BridgewayArch</t>
  </si>
  <si>
    <t>Busch Blvd. Concept 1-ArtSculpture</t>
  </si>
  <si>
    <t>Fowler Ave. Concept 1-ArtSculpture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</si>
</sst>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2" xfId="0" applyBorder="1"/>
    <xf numFmtId="164" fontId="0" fillId="0" borderId="2" xfId="0" applyNumberFormat="1" applyBorder="1"/>
    <xf numFmtId="3" fontId="0" fillId="0" borderId="2" xfId="0" applyNumberFormat="1" applyBorder="1"/>
    <xf numFmtId="164" fontId="0" fillId="2" borderId="2" xfId="0" applyNumberFormat="1" applyFill="1" applyBorder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2" sqref="A2"/>
    </sheetView>
  </sheetViews>
  <sheetFormatPr defaultRowHeight="15" x14ac:dyDescent="0.25"/>
  <cols>
    <col min="1" max="1" width="38.7109375" customWidth="1"/>
    <col min="2" max="3" width="8.7109375" customWidth="1"/>
    <col min="4" max="4" width="12.7109375" customWidth="1"/>
    <col min="5" max="5" width="15.7109375" customWidth="1"/>
  </cols>
  <sheetData>
    <row r="1" spans="1:5" ht="26.25" x14ac:dyDescent="0.4">
      <c r="A1" s="4" t="s">
        <v>0</v>
      </c>
    </row>
    <row r="2" spans="1:5" ht="18.75" x14ac:dyDescent="0.3">
      <c r="A2" s="3" t="s">
        <v>34</v>
      </c>
    </row>
    <row r="3" spans="1:5" x14ac:dyDescent="0.25">
      <c r="A3" t="s">
        <v>1</v>
      </c>
    </row>
    <row r="6" spans="1: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</row>
    <row r="7" spans="1:5" x14ac:dyDescent="0.25">
      <c r="A7" s="6" t="s">
        <v>7</v>
      </c>
      <c r="B7" s="6">
        <v>2</v>
      </c>
      <c r="C7" s="6" t="s">
        <v>8</v>
      </c>
      <c r="D7" s="7">
        <v>400000</v>
      </c>
      <c r="E7" s="9">
        <f t="shared" ref="E7:E18" si="0">B7*D7</f>
        <v>800000</v>
      </c>
    </row>
    <row r="8" spans="1:5" x14ac:dyDescent="0.25">
      <c r="A8" s="6" t="s">
        <v>9</v>
      </c>
      <c r="B8" s="6">
        <v>20</v>
      </c>
      <c r="C8" s="6" t="s">
        <v>8</v>
      </c>
      <c r="D8" s="7">
        <v>25000</v>
      </c>
      <c r="E8" s="9">
        <f t="shared" si="0"/>
        <v>500000</v>
      </c>
    </row>
    <row r="9" spans="1:5" x14ac:dyDescent="0.25">
      <c r="A9" s="6" t="s">
        <v>10</v>
      </c>
      <c r="B9" s="8">
        <v>14000</v>
      </c>
      <c r="C9" s="6" t="s">
        <v>11</v>
      </c>
      <c r="D9" s="7">
        <v>50</v>
      </c>
      <c r="E9" s="9">
        <f t="shared" si="0"/>
        <v>700000</v>
      </c>
    </row>
    <row r="10" spans="1:5" x14ac:dyDescent="0.25">
      <c r="A10" s="6" t="s">
        <v>12</v>
      </c>
      <c r="B10" s="6">
        <v>1</v>
      </c>
      <c r="C10" s="6" t="s">
        <v>13</v>
      </c>
      <c r="D10" s="7">
        <v>20000</v>
      </c>
      <c r="E10" s="9">
        <f t="shared" si="0"/>
        <v>20000</v>
      </c>
    </row>
    <row r="11" spans="1:5" x14ac:dyDescent="0.25">
      <c r="A11" s="6" t="s">
        <v>14</v>
      </c>
      <c r="B11" s="6">
        <v>1</v>
      </c>
      <c r="C11" s="6" t="s">
        <v>13</v>
      </c>
      <c r="D11" s="7">
        <v>150000</v>
      </c>
      <c r="E11" s="9">
        <f t="shared" si="0"/>
        <v>150000</v>
      </c>
    </row>
    <row r="12" spans="1:5" x14ac:dyDescent="0.25">
      <c r="A12" s="6" t="s">
        <v>15</v>
      </c>
      <c r="B12" s="6">
        <v>1</v>
      </c>
      <c r="C12" s="6" t="s">
        <v>13</v>
      </c>
      <c r="D12" s="7">
        <v>50000</v>
      </c>
      <c r="E12" s="9">
        <f t="shared" si="0"/>
        <v>50000</v>
      </c>
    </row>
    <row r="13" spans="1:5" x14ac:dyDescent="0.25">
      <c r="A13" s="6" t="s">
        <v>16</v>
      </c>
      <c r="B13" s="6">
        <v>1</v>
      </c>
      <c r="C13" s="6" t="s">
        <v>13</v>
      </c>
      <c r="D13" s="7">
        <v>250000</v>
      </c>
      <c r="E13" s="9">
        <f t="shared" si="0"/>
        <v>250000</v>
      </c>
    </row>
    <row r="14" spans="1:5" x14ac:dyDescent="0.25">
      <c r="A14" s="6" t="s">
        <v>18</v>
      </c>
      <c r="B14" s="6">
        <v>44</v>
      </c>
      <c r="C14" s="6" t="s">
        <v>8</v>
      </c>
      <c r="D14" s="7">
        <v>800</v>
      </c>
      <c r="E14" s="9">
        <f t="shared" si="0"/>
        <v>35200</v>
      </c>
    </row>
    <row r="15" spans="1:5" x14ac:dyDescent="0.25">
      <c r="A15" s="6" t="s">
        <v>17</v>
      </c>
      <c r="B15" s="6">
        <v>85</v>
      </c>
      <c r="C15" s="6" t="s">
        <v>8</v>
      </c>
      <c r="D15" s="7">
        <v>1500</v>
      </c>
      <c r="E15" s="9">
        <f t="shared" si="0"/>
        <v>127500</v>
      </c>
    </row>
    <row r="16" spans="1:5" x14ac:dyDescent="0.25">
      <c r="A16" s="6" t="s">
        <v>19</v>
      </c>
      <c r="B16" s="6">
        <v>1</v>
      </c>
      <c r="C16" s="6" t="s">
        <v>13</v>
      </c>
      <c r="D16" s="7">
        <v>125000</v>
      </c>
      <c r="E16" s="9">
        <f t="shared" si="0"/>
        <v>125000</v>
      </c>
    </row>
    <row r="17" spans="1:6" x14ac:dyDescent="0.25">
      <c r="A17" s="6" t="s">
        <v>20</v>
      </c>
      <c r="B17" s="6">
        <v>1</v>
      </c>
      <c r="C17" s="6" t="s">
        <v>13</v>
      </c>
      <c r="D17" s="7">
        <v>100000</v>
      </c>
      <c r="E17" s="9">
        <f t="shared" si="0"/>
        <v>100000</v>
      </c>
    </row>
    <row r="18" spans="1:6" x14ac:dyDescent="0.25">
      <c r="A18" s="6" t="s">
        <v>22</v>
      </c>
      <c r="B18" s="6">
        <v>1</v>
      </c>
      <c r="C18" s="6" t="s">
        <v>13</v>
      </c>
      <c r="D18" s="7">
        <v>250000</v>
      </c>
      <c r="E18" s="9">
        <f t="shared" si="0"/>
        <v>250000</v>
      </c>
    </row>
    <row r="19" spans="1:6" x14ac:dyDescent="0.25">
      <c r="A19" s="6"/>
      <c r="B19" s="6"/>
      <c r="C19" s="6"/>
      <c r="D19" s="7"/>
      <c r="E19" s="9"/>
    </row>
    <row r="20" spans="1:6" x14ac:dyDescent="0.25">
      <c r="A20" s="6" t="s">
        <v>30</v>
      </c>
      <c r="B20" s="6">
        <v>0.8</v>
      </c>
      <c r="C20" s="6" t="s">
        <v>23</v>
      </c>
      <c r="D20" s="7">
        <v>500000</v>
      </c>
      <c r="E20" s="9">
        <f>B20*D20</f>
        <v>400000</v>
      </c>
    </row>
    <row r="21" spans="1:6" x14ac:dyDescent="0.25">
      <c r="D21" s="1"/>
      <c r="E21" s="1"/>
    </row>
    <row r="22" spans="1:6" x14ac:dyDescent="0.25">
      <c r="D22" s="1"/>
      <c r="E22" s="1">
        <f>SUM(E7:E20)</f>
        <v>3507700</v>
      </c>
      <c r="F22" t="s">
        <v>21</v>
      </c>
    </row>
    <row r="23" spans="1:6" x14ac:dyDescent="0.25">
      <c r="D23" s="1"/>
      <c r="E23" s="1"/>
    </row>
    <row r="24" spans="1:6" ht="15.75" thickBot="1" x14ac:dyDescent="0.3">
      <c r="D24" s="1"/>
      <c r="E24" s="2">
        <f>E22*0.15</f>
        <v>526155</v>
      </c>
      <c r="F24" t="s">
        <v>24</v>
      </c>
    </row>
    <row r="25" spans="1:6" x14ac:dyDescent="0.25">
      <c r="D25" s="1"/>
      <c r="E25" s="1"/>
    </row>
    <row r="26" spans="1:6" ht="15.75" x14ac:dyDescent="0.25">
      <c r="D26" s="1"/>
      <c r="E26" s="10">
        <f>SUM(E22:E24)</f>
        <v>4033855</v>
      </c>
      <c r="F26" t="s">
        <v>25</v>
      </c>
    </row>
    <row r="27" spans="1:6" x14ac:dyDescent="0.25">
      <c r="D27" s="1"/>
      <c r="E27" s="1"/>
    </row>
    <row r="28" spans="1:6" x14ac:dyDescent="0.25">
      <c r="D28" s="1"/>
      <c r="E28" s="1"/>
    </row>
    <row r="29" spans="1:6" x14ac:dyDescent="0.25">
      <c r="A29" t="s">
        <v>31</v>
      </c>
      <c r="D29" s="1"/>
      <c r="E29" s="1"/>
    </row>
    <row r="30" spans="1:6" x14ac:dyDescent="0.25">
      <c r="D30" s="1"/>
      <c r="E30" s="1"/>
    </row>
    <row r="31" spans="1:6" x14ac:dyDescent="0.25">
      <c r="D31" s="1"/>
      <c r="E31" s="1"/>
    </row>
    <row r="32" spans="1:6" x14ac:dyDescent="0.25">
      <c r="D32" s="1"/>
      <c r="E32" s="1"/>
    </row>
    <row r="33" spans="4:4" x14ac:dyDescent="0.25">
      <c r="D33" s="1"/>
    </row>
    <row r="34" spans="4:4" x14ac:dyDescent="0.25">
      <c r="D3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B21" sqref="B21"/>
    </sheetView>
  </sheetViews>
  <sheetFormatPr defaultRowHeight="15" x14ac:dyDescent="0.25"/>
  <cols>
    <col min="1" max="1" width="38.7109375" customWidth="1"/>
    <col min="2" max="3" width="8.7109375" customWidth="1"/>
    <col min="4" max="4" width="12.7109375" customWidth="1"/>
    <col min="5" max="5" width="15.7109375" customWidth="1"/>
  </cols>
  <sheetData>
    <row r="1" spans="1:5" ht="26.25" x14ac:dyDescent="0.4">
      <c r="A1" s="4" t="s">
        <v>0</v>
      </c>
    </row>
    <row r="2" spans="1:5" ht="18.75" x14ac:dyDescent="0.3">
      <c r="A2" s="3" t="s">
        <v>35</v>
      </c>
    </row>
    <row r="3" spans="1:5" x14ac:dyDescent="0.25">
      <c r="A3" t="s">
        <v>1</v>
      </c>
    </row>
    <row r="6" spans="1: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</row>
    <row r="7" spans="1:5" x14ac:dyDescent="0.25">
      <c r="A7" s="6" t="s">
        <v>7</v>
      </c>
      <c r="B7" s="6">
        <v>2</v>
      </c>
      <c r="C7" s="6" t="s">
        <v>8</v>
      </c>
      <c r="D7" s="7">
        <v>400000</v>
      </c>
      <c r="E7" s="9">
        <f t="shared" ref="E7:E15" si="0">B7*D7</f>
        <v>800000</v>
      </c>
    </row>
    <row r="8" spans="1:5" x14ac:dyDescent="0.25">
      <c r="A8" s="6" t="s">
        <v>9</v>
      </c>
      <c r="B8" s="6">
        <v>6</v>
      </c>
      <c r="C8" s="6" t="s">
        <v>8</v>
      </c>
      <c r="D8" s="7">
        <v>25000</v>
      </c>
      <c r="E8" s="9">
        <f t="shared" si="0"/>
        <v>150000</v>
      </c>
    </row>
    <row r="9" spans="1:5" x14ac:dyDescent="0.25">
      <c r="A9" s="6" t="s">
        <v>10</v>
      </c>
      <c r="B9" s="8">
        <v>2000</v>
      </c>
      <c r="C9" s="6" t="s">
        <v>11</v>
      </c>
      <c r="D9" s="7">
        <v>50</v>
      </c>
      <c r="E9" s="9">
        <f t="shared" si="0"/>
        <v>100000</v>
      </c>
    </row>
    <row r="10" spans="1:5" x14ac:dyDescent="0.25">
      <c r="A10" s="6" t="s">
        <v>12</v>
      </c>
      <c r="B10" s="6">
        <v>1</v>
      </c>
      <c r="C10" s="6" t="s">
        <v>13</v>
      </c>
      <c r="D10" s="7">
        <v>10000</v>
      </c>
      <c r="E10" s="9">
        <f t="shared" si="0"/>
        <v>10000</v>
      </c>
    </row>
    <row r="11" spans="1:5" x14ac:dyDescent="0.25">
      <c r="A11" s="6" t="s">
        <v>16</v>
      </c>
      <c r="B11" s="6">
        <v>1</v>
      </c>
      <c r="C11" s="6" t="s">
        <v>13</v>
      </c>
      <c r="D11" s="7">
        <v>100000</v>
      </c>
      <c r="E11" s="9">
        <f t="shared" si="0"/>
        <v>100000</v>
      </c>
    </row>
    <row r="12" spans="1:5" x14ac:dyDescent="0.25">
      <c r="A12" s="6" t="s">
        <v>17</v>
      </c>
      <c r="B12" s="6">
        <v>180</v>
      </c>
      <c r="C12" s="6" t="s">
        <v>8</v>
      </c>
      <c r="D12" s="7">
        <v>1500</v>
      </c>
      <c r="E12" s="9">
        <f t="shared" si="0"/>
        <v>270000</v>
      </c>
    </row>
    <row r="13" spans="1:5" x14ac:dyDescent="0.25">
      <c r="A13" s="6" t="s">
        <v>19</v>
      </c>
      <c r="B13" s="6">
        <v>1</v>
      </c>
      <c r="C13" s="6" t="s">
        <v>13</v>
      </c>
      <c r="D13" s="7">
        <v>50000</v>
      </c>
      <c r="E13" s="9">
        <f t="shared" si="0"/>
        <v>50000</v>
      </c>
    </row>
    <row r="14" spans="1:5" x14ac:dyDescent="0.25">
      <c r="A14" s="6" t="s">
        <v>20</v>
      </c>
      <c r="B14" s="6">
        <v>1</v>
      </c>
      <c r="C14" s="6" t="s">
        <v>13</v>
      </c>
      <c r="D14" s="7">
        <v>40000</v>
      </c>
      <c r="E14" s="9">
        <f t="shared" si="0"/>
        <v>40000</v>
      </c>
    </row>
    <row r="15" spans="1:5" x14ac:dyDescent="0.25">
      <c r="A15" s="6" t="s">
        <v>22</v>
      </c>
      <c r="B15" s="6">
        <v>1</v>
      </c>
      <c r="C15" s="6" t="s">
        <v>13</v>
      </c>
      <c r="D15" s="7">
        <v>100000</v>
      </c>
      <c r="E15" s="9">
        <f t="shared" si="0"/>
        <v>100000</v>
      </c>
    </row>
    <row r="16" spans="1:5" x14ac:dyDescent="0.25">
      <c r="A16" s="6"/>
      <c r="B16" s="6"/>
      <c r="C16" s="6"/>
      <c r="D16" s="7"/>
      <c r="E16" s="9"/>
    </row>
    <row r="17" spans="1:6" x14ac:dyDescent="0.25">
      <c r="A17" s="6" t="s">
        <v>30</v>
      </c>
      <c r="B17" s="6">
        <v>0.25</v>
      </c>
      <c r="C17" s="6" t="s">
        <v>23</v>
      </c>
      <c r="D17" s="7">
        <v>500000</v>
      </c>
      <c r="E17" s="9">
        <f>B17*D17</f>
        <v>125000</v>
      </c>
    </row>
    <row r="18" spans="1:6" x14ac:dyDescent="0.25">
      <c r="D18" s="1"/>
      <c r="E18" s="1"/>
    </row>
    <row r="19" spans="1:6" x14ac:dyDescent="0.25">
      <c r="D19" s="1"/>
      <c r="E19" s="1">
        <f>SUM(E7:E17)</f>
        <v>1745000</v>
      </c>
      <c r="F19" t="s">
        <v>21</v>
      </c>
    </row>
    <row r="20" spans="1:6" x14ac:dyDescent="0.25">
      <c r="D20" s="1"/>
      <c r="E20" s="1"/>
    </row>
    <row r="21" spans="1:6" ht="15.75" thickBot="1" x14ac:dyDescent="0.3">
      <c r="D21" s="1"/>
      <c r="E21" s="2">
        <f>E19*0.15</f>
        <v>261750</v>
      </c>
      <c r="F21" t="s">
        <v>24</v>
      </c>
    </row>
    <row r="22" spans="1:6" x14ac:dyDescent="0.25">
      <c r="D22" s="1"/>
      <c r="E22" s="1"/>
    </row>
    <row r="23" spans="1:6" ht="15.75" x14ac:dyDescent="0.25">
      <c r="D23" s="1"/>
      <c r="E23" s="10">
        <f>SUM(E19:E21)</f>
        <v>2006750</v>
      </c>
      <c r="F23" t="s">
        <v>25</v>
      </c>
    </row>
    <row r="24" spans="1:6" x14ac:dyDescent="0.25">
      <c r="D24" s="1"/>
      <c r="E24" s="1"/>
    </row>
    <row r="25" spans="1:6" x14ac:dyDescent="0.25">
      <c r="A25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7" sqref="E27"/>
    </sheetView>
  </sheetViews>
  <sheetFormatPr defaultRowHeight="15" x14ac:dyDescent="0.25"/>
  <cols>
    <col min="1" max="1" width="43.7109375" customWidth="1"/>
    <col min="2" max="3" width="8.7109375" customWidth="1"/>
    <col min="4" max="4" width="14.7109375" customWidth="1"/>
    <col min="5" max="5" width="15.7109375" customWidth="1"/>
  </cols>
  <sheetData>
    <row r="1" spans="1:5" ht="26.25" x14ac:dyDescent="0.4">
      <c r="A1" s="4" t="s">
        <v>0</v>
      </c>
    </row>
    <row r="2" spans="1:5" ht="18.75" x14ac:dyDescent="0.3">
      <c r="A2" s="3" t="s">
        <v>33</v>
      </c>
    </row>
    <row r="3" spans="1:5" x14ac:dyDescent="0.25">
      <c r="A3" t="s">
        <v>1</v>
      </c>
    </row>
    <row r="6" spans="1: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</row>
    <row r="7" spans="1:5" x14ac:dyDescent="0.25">
      <c r="A7" s="6" t="s">
        <v>26</v>
      </c>
      <c r="B7" s="6">
        <v>2</v>
      </c>
      <c r="C7" s="6" t="s">
        <v>8</v>
      </c>
      <c r="D7" s="7">
        <v>1000000</v>
      </c>
      <c r="E7" s="9">
        <f t="shared" ref="E7:E15" si="0">B7*D7</f>
        <v>2000000</v>
      </c>
    </row>
    <row r="8" spans="1:5" x14ac:dyDescent="0.25">
      <c r="A8" s="6" t="s">
        <v>27</v>
      </c>
      <c r="B8" s="6">
        <v>1300</v>
      </c>
      <c r="C8" s="6" t="s">
        <v>28</v>
      </c>
      <c r="D8" s="7">
        <v>75</v>
      </c>
      <c r="E8" s="9">
        <f t="shared" si="0"/>
        <v>97500</v>
      </c>
    </row>
    <row r="9" spans="1:5" x14ac:dyDescent="0.25">
      <c r="A9" s="6" t="s">
        <v>10</v>
      </c>
      <c r="B9" s="8">
        <v>3500</v>
      </c>
      <c r="C9" s="6" t="s">
        <v>11</v>
      </c>
      <c r="D9" s="7">
        <v>50</v>
      </c>
      <c r="E9" s="9">
        <f t="shared" si="0"/>
        <v>175000</v>
      </c>
    </row>
    <row r="10" spans="1:5" x14ac:dyDescent="0.25">
      <c r="A10" s="6" t="s">
        <v>12</v>
      </c>
      <c r="B10" s="6">
        <v>1</v>
      </c>
      <c r="C10" s="6" t="s">
        <v>13</v>
      </c>
      <c r="D10" s="7">
        <v>50000</v>
      </c>
      <c r="E10" s="9">
        <f t="shared" si="0"/>
        <v>50000</v>
      </c>
    </row>
    <row r="11" spans="1:5" x14ac:dyDescent="0.25">
      <c r="A11" s="6" t="s">
        <v>16</v>
      </c>
      <c r="B11" s="6">
        <v>1</v>
      </c>
      <c r="C11" s="6" t="s">
        <v>13</v>
      </c>
      <c r="D11" s="7">
        <v>200000</v>
      </c>
      <c r="E11" s="9">
        <f t="shared" si="0"/>
        <v>200000</v>
      </c>
    </row>
    <row r="12" spans="1:5" x14ac:dyDescent="0.25">
      <c r="A12" s="6" t="s">
        <v>17</v>
      </c>
      <c r="B12" s="6">
        <v>142</v>
      </c>
      <c r="C12" s="6" t="s">
        <v>8</v>
      </c>
      <c r="D12" s="7">
        <v>1500</v>
      </c>
      <c r="E12" s="9">
        <f t="shared" si="0"/>
        <v>213000</v>
      </c>
    </row>
    <row r="13" spans="1:5" x14ac:dyDescent="0.25">
      <c r="A13" s="6" t="s">
        <v>19</v>
      </c>
      <c r="B13" s="6">
        <v>1</v>
      </c>
      <c r="C13" s="6" t="s">
        <v>13</v>
      </c>
      <c r="D13" s="7">
        <v>500000</v>
      </c>
      <c r="E13" s="9">
        <f t="shared" si="0"/>
        <v>500000</v>
      </c>
    </row>
    <row r="14" spans="1:5" x14ac:dyDescent="0.25">
      <c r="A14" s="6" t="s">
        <v>20</v>
      </c>
      <c r="B14" s="6">
        <v>1</v>
      </c>
      <c r="C14" s="6" t="s">
        <v>13</v>
      </c>
      <c r="D14" s="7">
        <v>100000</v>
      </c>
      <c r="E14" s="9">
        <f t="shared" si="0"/>
        <v>100000</v>
      </c>
    </row>
    <row r="15" spans="1:5" x14ac:dyDescent="0.25">
      <c r="A15" s="6" t="s">
        <v>22</v>
      </c>
      <c r="B15" s="6">
        <v>1</v>
      </c>
      <c r="C15" s="6" t="s">
        <v>13</v>
      </c>
      <c r="D15" s="7">
        <v>250000</v>
      </c>
      <c r="E15" s="9">
        <f t="shared" si="0"/>
        <v>250000</v>
      </c>
    </row>
    <row r="16" spans="1:5" x14ac:dyDescent="0.25">
      <c r="A16" s="6"/>
      <c r="B16" s="6"/>
      <c r="C16" s="6"/>
      <c r="D16" s="7"/>
      <c r="E16" s="9"/>
    </row>
    <row r="17" spans="1:6" x14ac:dyDescent="0.25">
      <c r="A17" s="6" t="s">
        <v>30</v>
      </c>
      <c r="B17" s="6">
        <v>1.2</v>
      </c>
      <c r="C17" s="6" t="s">
        <v>23</v>
      </c>
      <c r="D17" s="7">
        <v>500000</v>
      </c>
      <c r="E17" s="9">
        <f>B17*D17</f>
        <v>600000</v>
      </c>
    </row>
    <row r="18" spans="1:6" x14ac:dyDescent="0.25">
      <c r="D18" s="1"/>
      <c r="E18" s="1"/>
    </row>
    <row r="19" spans="1:6" x14ac:dyDescent="0.25">
      <c r="D19" s="1"/>
      <c r="E19" s="1">
        <f>SUM(E7:E17)</f>
        <v>4185500</v>
      </c>
      <c r="F19" t="s">
        <v>21</v>
      </c>
    </row>
    <row r="20" spans="1:6" x14ac:dyDescent="0.25">
      <c r="D20" s="1"/>
      <c r="E20" s="1"/>
    </row>
    <row r="21" spans="1:6" ht="15.75" thickBot="1" x14ac:dyDescent="0.3">
      <c r="D21" s="1"/>
      <c r="E21" s="2">
        <f>E19*0.15</f>
        <v>627825</v>
      </c>
      <c r="F21" t="s">
        <v>24</v>
      </c>
    </row>
    <row r="22" spans="1:6" x14ac:dyDescent="0.25">
      <c r="D22" s="1"/>
      <c r="E22" s="1"/>
    </row>
    <row r="23" spans="1:6" ht="15.75" x14ac:dyDescent="0.25">
      <c r="D23" s="1"/>
      <c r="E23" s="10">
        <f>SUM(E19:E21)</f>
        <v>4813325</v>
      </c>
      <c r="F23" t="s">
        <v>25</v>
      </c>
    </row>
    <row r="25" spans="1:6" x14ac:dyDescent="0.25">
      <c r="A25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" sqref="D2"/>
    </sheetView>
  </sheetViews>
  <sheetFormatPr defaultRowHeight="15" x14ac:dyDescent="0.25"/>
  <cols>
    <col min="1" max="1" width="38.7109375" customWidth="1"/>
    <col min="2" max="3" width="8.7109375" customWidth="1"/>
    <col min="4" max="4" width="12.7109375" customWidth="1"/>
    <col min="5" max="5" width="15.7109375" customWidth="1"/>
  </cols>
  <sheetData>
    <row r="1" spans="1:5" ht="26.25" x14ac:dyDescent="0.4">
      <c r="A1" s="4" t="s">
        <v>0</v>
      </c>
    </row>
    <row r="2" spans="1:5" ht="18.75" x14ac:dyDescent="0.3">
      <c r="A2" s="3" t="s">
        <v>32</v>
      </c>
    </row>
    <row r="3" spans="1:5" x14ac:dyDescent="0.25">
      <c r="A3" t="s">
        <v>1</v>
      </c>
    </row>
    <row r="6" spans="1:5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</row>
    <row r="7" spans="1:5" x14ac:dyDescent="0.25">
      <c r="A7" s="6" t="s">
        <v>26</v>
      </c>
      <c r="B7" s="6">
        <v>2</v>
      </c>
      <c r="C7" s="6" t="s">
        <v>8</v>
      </c>
      <c r="D7" s="7">
        <v>750000</v>
      </c>
      <c r="E7" s="9">
        <f t="shared" ref="E7:E15" si="0">B7*D7</f>
        <v>1500000</v>
      </c>
    </row>
    <row r="8" spans="1:5" x14ac:dyDescent="0.25">
      <c r="A8" s="6" t="s">
        <v>10</v>
      </c>
      <c r="B8" s="8">
        <v>6000</v>
      </c>
      <c r="C8" s="6" t="s">
        <v>11</v>
      </c>
      <c r="D8" s="7">
        <v>50</v>
      </c>
      <c r="E8" s="9">
        <f t="shared" si="0"/>
        <v>300000</v>
      </c>
    </row>
    <row r="9" spans="1:5" x14ac:dyDescent="0.25">
      <c r="A9" s="6" t="s">
        <v>12</v>
      </c>
      <c r="B9" s="6">
        <v>1</v>
      </c>
      <c r="C9" s="6" t="s">
        <v>13</v>
      </c>
      <c r="D9" s="7">
        <v>15000</v>
      </c>
      <c r="E9" s="9">
        <f t="shared" si="0"/>
        <v>15000</v>
      </c>
    </row>
    <row r="10" spans="1:5" x14ac:dyDescent="0.25">
      <c r="A10" s="6" t="s">
        <v>16</v>
      </c>
      <c r="B10" s="6">
        <v>1</v>
      </c>
      <c r="C10" s="6" t="s">
        <v>13</v>
      </c>
      <c r="D10" s="7">
        <v>100000</v>
      </c>
      <c r="E10" s="9">
        <f t="shared" si="0"/>
        <v>100000</v>
      </c>
    </row>
    <row r="11" spans="1:5" x14ac:dyDescent="0.25">
      <c r="A11" s="6" t="s">
        <v>29</v>
      </c>
      <c r="B11" s="6">
        <v>28</v>
      </c>
      <c r="C11" s="6" t="s">
        <v>8</v>
      </c>
      <c r="D11" s="7">
        <v>800</v>
      </c>
      <c r="E11" s="9">
        <f t="shared" si="0"/>
        <v>22400</v>
      </c>
    </row>
    <row r="12" spans="1:5" x14ac:dyDescent="0.25">
      <c r="A12" s="6" t="s">
        <v>17</v>
      </c>
      <c r="B12" s="6">
        <v>68</v>
      </c>
      <c r="C12" s="6" t="s">
        <v>8</v>
      </c>
      <c r="D12" s="7">
        <v>1500</v>
      </c>
      <c r="E12" s="9">
        <f t="shared" si="0"/>
        <v>102000</v>
      </c>
    </row>
    <row r="13" spans="1:5" x14ac:dyDescent="0.25">
      <c r="A13" s="6" t="s">
        <v>19</v>
      </c>
      <c r="B13" s="6">
        <v>1</v>
      </c>
      <c r="C13" s="6" t="s">
        <v>13</v>
      </c>
      <c r="D13" s="7">
        <v>50000</v>
      </c>
      <c r="E13" s="9">
        <f t="shared" si="0"/>
        <v>50000</v>
      </c>
    </row>
    <row r="14" spans="1:5" x14ac:dyDescent="0.25">
      <c r="A14" s="6" t="s">
        <v>20</v>
      </c>
      <c r="B14" s="6">
        <v>1</v>
      </c>
      <c r="C14" s="6" t="s">
        <v>13</v>
      </c>
      <c r="D14" s="7">
        <v>40000</v>
      </c>
      <c r="E14" s="9">
        <f t="shared" si="0"/>
        <v>40000</v>
      </c>
    </row>
    <row r="15" spans="1:5" x14ac:dyDescent="0.25">
      <c r="A15" s="6" t="s">
        <v>22</v>
      </c>
      <c r="B15" s="6">
        <v>1</v>
      </c>
      <c r="C15" s="6" t="s">
        <v>13</v>
      </c>
      <c r="D15" s="7">
        <v>100000</v>
      </c>
      <c r="E15" s="9">
        <f t="shared" si="0"/>
        <v>100000</v>
      </c>
    </row>
    <row r="16" spans="1:5" x14ac:dyDescent="0.25">
      <c r="A16" s="6"/>
      <c r="B16" s="6"/>
      <c r="C16" s="6"/>
      <c r="D16" s="7"/>
      <c r="E16" s="9"/>
    </row>
    <row r="17" spans="1:6" x14ac:dyDescent="0.25">
      <c r="A17" s="6" t="s">
        <v>30</v>
      </c>
      <c r="B17" s="6">
        <v>0.6</v>
      </c>
      <c r="C17" s="6" t="s">
        <v>23</v>
      </c>
      <c r="D17" s="7">
        <v>500000</v>
      </c>
      <c r="E17" s="9">
        <f>B17*D17</f>
        <v>300000</v>
      </c>
    </row>
    <row r="18" spans="1:6" x14ac:dyDescent="0.25">
      <c r="D18" s="1"/>
      <c r="E18" s="1"/>
    </row>
    <row r="19" spans="1:6" x14ac:dyDescent="0.25">
      <c r="D19" s="1"/>
      <c r="E19" s="1">
        <f>SUM(E7:E17)</f>
        <v>2529400</v>
      </c>
      <c r="F19" t="s">
        <v>21</v>
      </c>
    </row>
    <row r="20" spans="1:6" x14ac:dyDescent="0.25">
      <c r="D20" s="1"/>
      <c r="E20" s="1"/>
    </row>
    <row r="21" spans="1:6" ht="15.75" thickBot="1" x14ac:dyDescent="0.3">
      <c r="D21" s="1"/>
      <c r="E21" s="2">
        <f>E19*0.15</f>
        <v>379410</v>
      </c>
      <c r="F21" t="s">
        <v>24</v>
      </c>
    </row>
    <row r="22" spans="1:6" x14ac:dyDescent="0.25">
      <c r="D22" s="1"/>
      <c r="E22" s="1"/>
    </row>
    <row r="23" spans="1:6" ht="15.75" x14ac:dyDescent="0.25">
      <c r="D23" s="1"/>
      <c r="E23" s="10">
        <f>SUM(E19:E21)</f>
        <v>2908810</v>
      </c>
      <c r="F23" t="s">
        <v>25</v>
      </c>
    </row>
    <row r="25" spans="1:6" x14ac:dyDescent="0.25">
      <c r="A2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Busch Concept 1</vt:lpstr>
      <vt:lpstr>Fowler Concept 1</vt:lpstr>
      <vt:lpstr>Busch Concept 2</vt:lpstr>
      <vt:lpstr>Fowler Concept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16940</dc:creator>
  <cp:lastModifiedBy>Lisa Silva</cp:lastModifiedBy>
  <dcterms:created xsi:type="dcterms:W3CDTF">2015-12-10T14:08:41Z</dcterms:created>
  <dcterms:modified xsi:type="dcterms:W3CDTF">2015-12-11T16:49:26Z</dcterms:modified>
</cp:coreProperties>
</file>